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lculator" sheetId="1" r:id="rId1"/>
    <sheet name="Multiple posts" sheetId="2" r:id="rId2"/>
    <sheet name="Compare influencers" sheetId="3" r:id="rId3"/>
    <sheet name="Formulas and sources" sheetId="4" r:id="rId4"/>
  </sheets>
  <calcPr calcId="124519" fullCalcOnLoad="1"/>
</workbook>
</file>

<file path=xl/sharedStrings.xml><?xml version="1.0" encoding="utf-8"?>
<sst xmlns="http://schemas.openxmlformats.org/spreadsheetml/2006/main" count="90" uniqueCount="71">
  <si>
    <t>Instagram engagement calculator</t>
  </si>
  <si>
    <t>Calculate a post's engagement and compare it with a benchmark</t>
  </si>
  <si>
    <t>The numbers in yellow are a made-up SAMPLE: replace them with your own post's numbers (Instagram → Insights).</t>
  </si>
  <si>
    <t>1 · Post data</t>
  </si>
  <si>
    <t>Followers</t>
  </si>
  <si>
    <t>The number you had on the day you posted</t>
  </si>
  <si>
    <t>Reach (accounts reached)</t>
  </si>
  <si>
    <t>See "Accounts reached" in the post's insights</t>
  </si>
  <si>
    <t>Likes</t>
  </si>
  <si>
    <t>Comments</t>
  </si>
  <si>
    <t>Saves</t>
  </si>
  <si>
    <t>Shares (sent by message)</t>
  </si>
  <si>
    <t>Instagram calls them "Shares"</t>
  </si>
  <si>
    <t>Post format</t>
  </si>
  <si>
    <t>Reel</t>
  </si>
  <si>
    <t>Pick a format to compare it with its benchmark</t>
  </si>
  <si>
    <t>2 · Results</t>
  </si>
  <si>
    <t>Engagement by followers (full)</t>
  </si>
  <si>
    <t>(likes + comments + saves + shares) ÷ followers. Buffer's formula.</t>
  </si>
  <si>
    <t>Engagement by followers (likes + comments)</t>
  </si>
  <si>
    <t>Socialinsider's formula; use it to compare with the benchmark below.</t>
  </si>
  <si>
    <t>Engagement by reach</t>
  </si>
  <si>
    <t>Measures how much the people who actually saw the post reacted. It is not comparable with the other two.</t>
  </si>
  <si>
    <t>Comments per 100 likes</t>
  </si>
  <si>
    <t>A clue: lots of likes and almost no comments deserves a closer look.</t>
  </si>
  <si>
    <t>3 · How are you doing against the benchmark?</t>
  </si>
  <si>
    <t>Benchmark for your format (average)</t>
  </si>
  <si>
    <t>Your comparable number</t>
  </si>
  <si>
    <t>Reading</t>
  </si>
  <si>
    <t>Benchmark: average engagement by format (Socialinsider, 2025 data)</t>
  </si>
  <si>
    <t>All</t>
  </si>
  <si>
    <t>Carousel</t>
  </si>
  <si>
    <t>Image</t>
  </si>
  <si>
    <t>Heads up: this is the average of more than 579,000 business accounts with 1,000 to 100,000 followers, and it measures (likes + comments) ÷ followers. Your account, your industry and your size can be very different. Use it as a compass, not a grade.</t>
  </si>
  <si>
    <t>Sources: Socialinsider, "2026 Instagram Organic Benchmarks" (Feb. 20, 2026; 2025 figures) · Buffer, "Best Time to Post on Instagram in 2026" (Sept. 2026) for the full formula. Accessed October 27, 2026.</t>
  </si>
  <si>
    <t>Paste your latest posts and see your account's average engagement</t>
  </si>
  <si>
    <t>The gray rows are a made-up SAMPLE. Delete them and enter your own (up to 30 posts).</t>
  </si>
  <si>
    <t>Date</t>
  </si>
  <si>
    <t>Format</t>
  </si>
  <si>
    <t>Reach</t>
  </si>
  <si>
    <t>Shares</t>
  </si>
  <si>
    <t>Full engagement</t>
  </si>
  <si>
    <t>Likes + comments</t>
  </si>
  <si>
    <t>By reach</t>
  </si>
  <si>
    <t>Average</t>
  </si>
  <si>
    <t>One more clue for choosing who to hire. It does not replace vetting their audience</t>
  </si>
  <si>
    <t>The gray rows are a SAMPLE with made-up profiles. Enter the averages of each candidate's last 10 posts.</t>
  </si>
  <si>
    <t>Candidate (@username)</t>
  </si>
  <si>
    <t>Avg. likes (last 10)</t>
  </si>
  <si>
    <t>Avg. comments (last 10)</t>
  </si>
  <si>
    <t>Engagement (likes + comments)</t>
  </si>
  <si>
    <t>My score (1–5)</t>
  </si>
  <si>
    <t>Notes</t>
  </si>
  <si>
    <t>@sample_a</t>
  </si>
  <si>
    <t>Consistent content, genuine comments</t>
  </si>
  <si>
    <t>@sample_b</t>
  </si>
  <si>
    <t>Lots of likes, few comments: look closer</t>
  </si>
  <si>
    <t>@sample_c</t>
  </si>
  <si>
    <t>Small but very active audience</t>
  </si>
  <si>
    <t>How to read it: the gold color marks the highest engagement on your list, nothing more. High engagement with generic or repeated comments is not worth the same as real conversations. For the other criteria (audience fit, reputation, cost), see the guide "How to Choose an Influencer for Your Brand" at alexlatino.com/blog.</t>
  </si>
  <si>
    <t>Where each number comes from</t>
  </si>
  <si>
    <t>The three formulas</t>
  </si>
  <si>
    <t>(likes + comments + saves + shares) ÷ followers × 100. This is the one Buffer uses in its 2026 study.</t>
  </si>
  <si>
    <t>(likes + comments) ÷ followers × 100. This is the one Socialinsider uses, so the benchmark is only comparable with this one.</t>
  </si>
  <si>
    <t>(likes + comments + saves + shares) ÷ reach × 100. Measures the reaction of the people who saw the post. It is not comparable with the previous two: they divide by different things.</t>
  </si>
  <si>
    <t>Sources</t>
  </si>
  <si>
    <t>Socialinsider</t>
  </si>
  <si>
    <t>"2026 Instagram Organic Benchmarks," February 20, 2026: 67.5M posts from 579,225 business accounts with 1K to 100K followers. 2025 averages: 0.48% overall; 0.55% carousels; 0.52% reels; 0.37% images.</t>
  </si>
  <si>
    <t>Buffer</t>
  </si>
  <si>
    <t>"Best Time to Post on Instagram in 2026: New Data from 9.6 Million Posts," September 2026. Formula: (likes + comments + saves + shares) ÷ followers × 100, using the median.</t>
  </si>
  <si>
    <t>Accessed October 27, 2026. Free template by Alex Latino · alexlatino.com/blog.</t>
  </si>
</sst>
</file>

<file path=xl/styles.xml><?xml version="1.0" encoding="utf-8"?>
<styleSheet xmlns="http://schemas.openxmlformats.org/spreadsheetml/2006/main">
  <numFmts count="6">
    <numFmt numFmtId="164" formatCode="#,##0"/>
    <numFmt numFmtId="165" formatCode="0.00%"/>
    <numFmt numFmtId="166" formatCode="0.0"/>
    <numFmt numFmtId="167" formatCode="mm/dd/yyyy"/>
    <numFmt numFmtId="168" formatCode="0.00%;-0.00%;"/>
    <numFmt numFmtId="169" formatCode="0.0;-0.0;"/>
  </numFmts>
  <fonts count="16">
    <font>
      <sz val="11"/>
      <color theme="1"/>
      <name val="Calibri"/>
      <family val="2"/>
      <scheme val="minor"/>
    </font>
    <font>
      <sz val="11"/>
      <color rgb="FF1B1428"/>
      <name val="Calibri"/>
      <family val="2"/>
      <scheme val="minor"/>
    </font>
    <font>
      <b/>
      <sz val="16"/>
      <color rgb="FFFFFFFF"/>
      <name val="Calibri"/>
      <family val="2"/>
      <scheme val="minor"/>
    </font>
    <font>
      <sz val="10"/>
      <color rgb="FFD4BD69"/>
      <name val="Calibri"/>
      <family val="2"/>
      <scheme val="minor"/>
    </font>
    <font>
      <i/>
      <sz val="11"/>
      <color rgb="FF7A5B00"/>
      <name val="Calibri"/>
      <family val="2"/>
      <scheme val="minor"/>
    </font>
    <font>
      <b/>
      <sz val="13"/>
      <color rgb="FF4A1076"/>
      <name val="Calibri"/>
      <family val="2"/>
      <scheme val="minor"/>
    </font>
    <font>
      <b/>
      <sz val="11"/>
      <color rgb="FF1B1428"/>
      <name val="Calibri"/>
      <family val="2"/>
      <scheme val="minor"/>
    </font>
    <font>
      <b/>
      <sz val="12"/>
      <color rgb="FF1B1428"/>
      <name val="Calibri"/>
      <family val="2"/>
      <scheme val="minor"/>
    </font>
    <font>
      <sz val="10"/>
      <color rgb="FF6B6580"/>
      <name val="Calibri"/>
      <family val="2"/>
      <scheme val="minor"/>
    </font>
    <font>
      <b/>
      <sz val="14"/>
      <color rgb="FF4A1076"/>
      <name val="Calibri"/>
      <family val="2"/>
      <scheme val="minor"/>
    </font>
    <font>
      <b/>
      <sz val="11"/>
      <color rgb="FF4A1076"/>
      <name val="Calibri"/>
      <family val="2"/>
      <scheme val="minor"/>
    </font>
    <font>
      <i/>
      <sz val="11"/>
      <color rgb="FF6B6580"/>
      <name val="Calibri"/>
      <family val="2"/>
      <scheme val="minor"/>
    </font>
    <font>
      <i/>
      <sz val="9"/>
      <color rgb="FF6B6580"/>
      <name val="Calibri"/>
      <family val="2"/>
      <scheme val="minor"/>
    </font>
    <font>
      <b/>
      <sz val="11"/>
      <color rgb="FFFFFFFF"/>
      <name val="Calibri"/>
      <family val="2"/>
      <scheme val="minor"/>
    </font>
    <font>
      <i/>
      <sz val="11"/>
      <color rgb="FF8A859B"/>
      <name val="Calibri"/>
      <family val="2"/>
      <scheme val="minor"/>
    </font>
    <font>
      <b/>
      <sz val="12"/>
      <color rgb="FFFFFFFF"/>
      <name val="Calibri"/>
      <family val="2"/>
      <scheme val="minor"/>
    </font>
  </fonts>
  <fills count="10">
    <fill>
      <patternFill patternType="none"/>
    </fill>
    <fill>
      <patternFill patternType="gray125"/>
    </fill>
    <fill>
      <patternFill patternType="solid">
        <fgColor rgb="FF1B1428"/>
        <bgColor indexed="64"/>
      </patternFill>
    </fill>
    <fill>
      <patternFill patternType="solid">
        <fgColor rgb="FFD4BD69"/>
        <bgColor indexed="64"/>
      </patternFill>
    </fill>
    <fill>
      <patternFill patternType="solid">
        <fgColor rgb="FFFFF6D6"/>
        <bgColor indexed="64"/>
      </patternFill>
    </fill>
    <fill>
      <patternFill patternType="solid">
        <fgColor rgb="FFEDE6FB"/>
        <bgColor indexed="64"/>
      </patternFill>
    </fill>
    <fill>
      <patternFill patternType="solid">
        <fgColor rgb="FFF6F2FF"/>
        <bgColor indexed="64"/>
      </patternFill>
    </fill>
    <fill>
      <patternFill patternType="solid">
        <fgColor rgb="FF4A1076"/>
        <bgColor indexed="64"/>
      </patternFill>
    </fill>
    <fill>
      <patternFill patternType="solid">
        <fgColor rgb="FFF2F0F6"/>
        <bgColor indexed="64"/>
      </patternFill>
    </fill>
    <fill>
      <patternFill patternType="solid">
        <fgColor rgb="FF7C5CFF"/>
        <bgColor indexed="64"/>
      </patternFill>
    </fill>
  </fills>
  <borders count="4">
    <border>
      <left/>
      <right/>
      <top/>
      <bottom/>
      <diagonal/>
    </border>
    <border>
      <left/>
      <right/>
      <top/>
      <bottom style="medium">
        <color rgb="FFD4BD69"/>
      </bottom>
      <diagonal/>
    </border>
    <border>
      <left style="thin">
        <color rgb="FFEDE6FB"/>
      </left>
      <right style="thin">
        <color rgb="FFEDE6FB"/>
      </right>
      <top style="thin">
        <color rgb="FFEDE6FB"/>
      </top>
      <bottom style="thin">
        <color rgb="FFEDE6FB"/>
      </bottom>
      <diagonal/>
    </border>
    <border>
      <left style="thin">
        <color rgb="FFD4BD69"/>
      </left>
      <right style="thin">
        <color rgb="FFD4BD69"/>
      </right>
      <top style="thin">
        <color rgb="FFD4BD69"/>
      </top>
      <bottom style="thin">
        <color rgb="FFD4BD69"/>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3" borderId="0" xfId="0" applyFont="1" applyFill="1" applyAlignment="1">
      <alignment vertical="center"/>
    </xf>
    <xf numFmtId="0" fontId="4" fillId="4" borderId="0" xfId="0" applyFont="1" applyFill="1" applyAlignment="1">
      <alignment horizontal="center" vertical="center"/>
    </xf>
    <xf numFmtId="0" fontId="5" fillId="0" borderId="1" xfId="0" applyFont="1" applyBorder="1" applyAlignment="1">
      <alignment vertical="center"/>
    </xf>
    <xf numFmtId="0" fontId="6" fillId="5" borderId="2" xfId="0" applyFont="1" applyFill="1" applyBorder="1" applyAlignment="1">
      <alignment vertical="center" wrapText="1"/>
    </xf>
    <xf numFmtId="164" fontId="7" fillId="4" borderId="3" xfId="0" applyNumberFormat="1" applyFont="1" applyFill="1" applyBorder="1" applyAlignment="1">
      <alignment horizontal="center" vertical="center"/>
    </xf>
    <xf numFmtId="0" fontId="8" fillId="0" borderId="0" xfId="0" applyFont="1" applyAlignment="1">
      <alignment vertical="center" wrapText="1"/>
    </xf>
    <xf numFmtId="0" fontId="7" fillId="4" borderId="3" xfId="0" applyFont="1" applyFill="1" applyBorder="1" applyAlignment="1">
      <alignment horizontal="center" vertical="center"/>
    </xf>
    <xf numFmtId="165" fontId="9" fillId="6" borderId="2" xfId="0" applyNumberFormat="1" applyFont="1" applyFill="1" applyBorder="1" applyAlignment="1">
      <alignment horizontal="center" vertical="center"/>
    </xf>
    <xf numFmtId="166" fontId="9" fillId="6" borderId="2" xfId="0" applyNumberFormat="1" applyFont="1" applyFill="1" applyBorder="1" applyAlignment="1">
      <alignment horizontal="center" vertical="center"/>
    </xf>
    <xf numFmtId="0" fontId="10" fillId="6" borderId="2" xfId="0" applyFont="1" applyFill="1" applyBorder="1" applyAlignment="1">
      <alignment vertical="center" wrapText="1"/>
    </xf>
    <xf numFmtId="0" fontId="10" fillId="0" borderId="0" xfId="0" applyFont="1" applyAlignment="1">
      <alignment vertical="center"/>
    </xf>
    <xf numFmtId="0" fontId="1" fillId="0" borderId="0" xfId="0" applyFont="1" applyAlignment="1">
      <alignment vertical="center"/>
    </xf>
    <xf numFmtId="0" fontId="6" fillId="5" borderId="2" xfId="0" applyFont="1" applyFill="1" applyBorder="1" applyAlignment="1">
      <alignment vertical="center"/>
    </xf>
    <xf numFmtId="165" fontId="1" fillId="0" borderId="2" xfId="0" applyNumberFormat="1" applyFont="1" applyBorder="1" applyAlignment="1">
      <alignment horizontal="center" vertical="center"/>
    </xf>
    <xf numFmtId="0" fontId="11" fillId="0" borderId="0" xfId="0" applyFont="1" applyAlignment="1">
      <alignment vertical="top" wrapText="1"/>
    </xf>
    <xf numFmtId="0" fontId="12" fillId="0" borderId="0" xfId="0" applyFont="1" applyAlignment="1">
      <alignment vertical="top" wrapText="1"/>
    </xf>
    <xf numFmtId="0" fontId="13" fillId="7" borderId="2" xfId="0" applyFont="1" applyFill="1" applyBorder="1" applyAlignment="1">
      <alignment horizontal="center" vertical="center" wrapText="1"/>
    </xf>
    <xf numFmtId="167" fontId="14" fillId="8" borderId="2" xfId="0" applyNumberFormat="1" applyFont="1" applyFill="1" applyBorder="1" applyAlignment="1">
      <alignment horizontal="center" vertical="center"/>
    </xf>
    <xf numFmtId="0" fontId="14" fillId="8" borderId="2" xfId="0" applyFont="1" applyFill="1" applyBorder="1" applyAlignment="1">
      <alignment horizontal="center" vertical="center"/>
    </xf>
    <xf numFmtId="164" fontId="14" fillId="8" borderId="2" xfId="0" applyNumberFormat="1" applyFont="1" applyFill="1" applyBorder="1" applyAlignment="1">
      <alignment vertical="center"/>
    </xf>
    <xf numFmtId="168" fontId="6" fillId="6" borderId="2" xfId="0" applyNumberFormat="1" applyFont="1" applyFill="1" applyBorder="1" applyAlignment="1">
      <alignment horizontal="center" vertical="center"/>
    </xf>
    <xf numFmtId="167" fontId="1" fillId="0" borderId="2" xfId="0" applyNumberFormat="1" applyFont="1" applyBorder="1" applyAlignment="1">
      <alignment horizontal="center" vertical="center"/>
    </xf>
    <xf numFmtId="0" fontId="1" fillId="0" borderId="2" xfId="0" applyFont="1" applyBorder="1" applyAlignment="1">
      <alignment horizontal="center" vertical="center"/>
    </xf>
    <xf numFmtId="164" fontId="1" fillId="0" borderId="2" xfId="0" applyNumberFormat="1" applyFont="1" applyBorder="1" applyAlignment="1">
      <alignment vertical="center"/>
    </xf>
    <xf numFmtId="0" fontId="10" fillId="0" borderId="0" xfId="0" applyFont="1" applyAlignment="1">
      <alignment horizontal="right" vertical="center"/>
    </xf>
    <xf numFmtId="165" fontId="15" fillId="9" borderId="0" xfId="0" applyNumberFormat="1" applyFont="1" applyFill="1" applyAlignment="1">
      <alignment horizontal="center" vertical="center"/>
    </xf>
    <xf numFmtId="0" fontId="14" fillId="8" borderId="2" xfId="0" applyFont="1" applyFill="1" applyBorder="1" applyAlignment="1">
      <alignment vertical="center"/>
    </xf>
    <xf numFmtId="169" fontId="6" fillId="6" borderId="2" xfId="0" applyNumberFormat="1" applyFont="1" applyFill="1" applyBorder="1" applyAlignment="1">
      <alignment horizontal="center" vertical="center"/>
    </xf>
    <xf numFmtId="0" fontId="1" fillId="0" borderId="2"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1624965</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2</xdr:col>
      <xdr:colOff>110490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91440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1558290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7C5CFF"/>
    <pageSetUpPr fitToPage="1"/>
  </sheetPr>
  <dimension ref="A1:E34"/>
  <sheetViews>
    <sheetView showGridLines="0" tabSelected="1" workbookViewId="0"/>
  </sheetViews>
  <sheetFormatPr defaultRowHeight="15"/>
  <cols>
    <col min="1" max="1" width="3.7109375" customWidth="1"/>
    <col min="2" max="2" width="46.7109375" customWidth="1"/>
    <col min="3" max="3" width="18.7109375" customWidth="1"/>
    <col min="4" max="4" width="3.7109375" customWidth="1"/>
    <col min="5" max="5" width="54.7109375" customWidth="1"/>
  </cols>
  <sheetData>
    <row r="1" spans="1:5" s="1" customFormat="1" ht="26.25" customHeight="1">
      <c r="A1" s="1"/>
      <c r="B1" s="1"/>
      <c r="C1" s="1"/>
      <c r="D1" s="1"/>
      <c r="E1" s="1"/>
    </row>
    <row r="2" spans="1:5" s="1" customFormat="1" ht="30" customHeight="1">
      <c r="A2" s="1"/>
      <c r="B2" s="1"/>
      <c r="C2" s="1"/>
      <c r="D2" s="2" t="s">
        <v>0</v>
      </c>
      <c r="E2" s="1"/>
    </row>
    <row r="3" spans="1:5" s="1" customFormat="1" ht="26.25" customHeight="1">
      <c r="A3" s="1"/>
      <c r="B3" s="1"/>
      <c r="C3" s="1"/>
      <c r="D3" s="3" t="s">
        <v>1</v>
      </c>
      <c r="E3" s="1"/>
    </row>
    <row r="4" spans="1:5" s="4" customFormat="1" ht="3.75" customHeight="1">
      <c r="A4" s="4"/>
      <c r="B4" s="4"/>
      <c r="C4" s="4"/>
      <c r="D4" s="4"/>
      <c r="E4" s="4"/>
    </row>
    <row r="5" spans="1:5">
      <c r="B5" s="5" t="s">
        <v>2</v>
      </c>
      <c r="C5" s="5"/>
      <c r="D5" s="5"/>
      <c r="E5" s="5"/>
    </row>
    <row r="6" spans="1:5">
      <c r="B6" s="6" t="s">
        <v>3</v>
      </c>
      <c r="C6" s="6"/>
      <c r="D6" s="6"/>
      <c r="E6" s="6"/>
    </row>
    <row r="7" spans="1:5">
      <c r="B7" s="7" t="s">
        <v>4</v>
      </c>
      <c r="C7" s="8">
        <v>5000</v>
      </c>
      <c r="E7" s="9" t="s">
        <v>5</v>
      </c>
    </row>
    <row r="8" spans="1:5">
      <c r="B8" s="7" t="s">
        <v>6</v>
      </c>
      <c r="C8" s="8">
        <v>1500</v>
      </c>
      <c r="E8" s="9" t="s">
        <v>7</v>
      </c>
    </row>
    <row r="9" spans="1:5">
      <c r="B9" s="7" t="s">
        <v>8</v>
      </c>
      <c r="C9" s="8">
        <v>20</v>
      </c>
      <c r="E9" s="9"/>
    </row>
    <row r="10" spans="1:5">
      <c r="B10" s="7" t="s">
        <v>9</v>
      </c>
      <c r="C10" s="8">
        <v>2</v>
      </c>
      <c r="E10" s="9"/>
    </row>
    <row r="11" spans="1:5">
      <c r="B11" s="7" t="s">
        <v>10</v>
      </c>
      <c r="C11" s="8">
        <v>4</v>
      </c>
      <c r="E11" s="9"/>
    </row>
    <row r="12" spans="1:5">
      <c r="B12" s="7" t="s">
        <v>11</v>
      </c>
      <c r="C12" s="8">
        <v>3</v>
      </c>
      <c r="E12" s="9" t="s">
        <v>12</v>
      </c>
    </row>
    <row r="13" spans="1:5">
      <c r="B13" s="7" t="s">
        <v>13</v>
      </c>
      <c r="C13" s="10" t="s">
        <v>14</v>
      </c>
      <c r="E13" s="9" t="s">
        <v>15</v>
      </c>
    </row>
    <row r="15" spans="1:5">
      <c r="B15" s="6" t="s">
        <v>16</v>
      </c>
      <c r="C15" s="6"/>
      <c r="D15" s="6"/>
      <c r="E15" s="6"/>
    </row>
    <row r="16" spans="1:5" ht="33.75" customHeight="1">
      <c r="B16" s="7" t="s">
        <v>17</v>
      </c>
      <c r="C16" s="11">
        <f>IFERROR((C9+C10+C11+C12)/C7,"")</f>
        <v>0.0058</v>
      </c>
      <c r="E16" s="9" t="s">
        <v>18</v>
      </c>
    </row>
    <row r="17" spans="2:5" ht="33.75" customHeight="1">
      <c r="B17" s="7" t="s">
        <v>19</v>
      </c>
      <c r="C17" s="11">
        <f>IFERROR((C9+C10)/C7,"")</f>
        <v>0.0044</v>
      </c>
      <c r="E17" s="9" t="s">
        <v>20</v>
      </c>
    </row>
    <row r="18" spans="2:5" ht="33.75" customHeight="1">
      <c r="B18" s="7" t="s">
        <v>21</v>
      </c>
      <c r="C18" s="11">
        <f>IFERROR((C9+C10+C11+C12)/C8,"")</f>
        <v>0.019333333333333334</v>
      </c>
      <c r="E18" s="9" t="s">
        <v>22</v>
      </c>
    </row>
    <row r="19" spans="2:5" ht="33.75" customHeight="1">
      <c r="B19" s="7" t="s">
        <v>23</v>
      </c>
      <c r="C19" s="12">
        <f>IFERROR(C10/C9*100,"")</f>
        <v>10</v>
      </c>
      <c r="E19" s="9" t="s">
        <v>24</v>
      </c>
    </row>
    <row r="21" spans="2:5">
      <c r="B21" s="6" t="s">
        <v>25</v>
      </c>
      <c r="C21" s="6"/>
      <c r="D21" s="6"/>
      <c r="E21" s="6"/>
    </row>
    <row r="22" spans="2:5" ht="33.75" customHeight="1">
      <c r="B22" s="7" t="s">
        <v>26</v>
      </c>
      <c r="C22" s="11">
        <f>IFERROR(INDEX($C$28:$C$31,MATCH(C13,$B$28:$B$31,0)),"")</f>
        <v>0.0052</v>
      </c>
    </row>
    <row r="23" spans="2:5" ht="33.75" customHeight="1">
      <c r="B23" s="7" t="s">
        <v>27</v>
      </c>
      <c r="C23" s="11">
        <f>C17</f>
        <v>0.0044</v>
      </c>
    </row>
    <row r="24" spans="2:5" ht="33.75" customHeight="1">
      <c r="B24" s="7" t="s">
        <v>28</v>
      </c>
      <c r="C24" s="13" t="str">
        <f>IF(OR(C22="",C23=""),"",IF(C23&gt;=C22,"At or above the benchmark average","Below the benchmark average: normal if your account is small or your audience is highly niche"))</f>
        <v>Below the benchmark average: normal if your account is small or your audience is highly niche</v>
      </c>
      <c r="D24" s="13"/>
      <c r="E24" s="13"/>
    </row>
    <row r="27" spans="2:5">
      <c r="B27" s="14" t="s">
        <v>29</v>
      </c>
      <c r="C27" s="15"/>
    </row>
    <row r="28" spans="2:5">
      <c r="B28" s="16" t="s">
        <v>30</v>
      </c>
      <c r="C28" s="17">
        <v>0.0048</v>
      </c>
    </row>
    <row r="29" spans="2:5">
      <c r="B29" s="16" t="s">
        <v>31</v>
      </c>
      <c r="C29" s="17">
        <v>0.0055</v>
      </c>
    </row>
    <row r="30" spans="2:5">
      <c r="B30" s="16" t="s">
        <v>14</v>
      </c>
      <c r="C30" s="17">
        <v>0.0052</v>
      </c>
    </row>
    <row r="31" spans="2:5">
      <c r="B31" s="16" t="s">
        <v>32</v>
      </c>
      <c r="C31" s="17">
        <v>0.0037</v>
      </c>
    </row>
    <row r="33" spans="1:5" ht="44.25" customHeight="1">
      <c r="B33" s="18" t="s">
        <v>33</v>
      </c>
      <c r="C33" s="18"/>
      <c r="D33" s="18"/>
      <c r="E33" s="18"/>
    </row>
    <row r="34" spans="1:5" ht="27.75" customHeight="1">
      <c r="A34" s="19" t="s">
        <v>34</v>
      </c>
      <c r="B34" s="19"/>
      <c r="C34" s="19"/>
      <c r="D34" s="19"/>
      <c r="E34" s="19"/>
    </row>
  </sheetData>
  <mergeCells count="7">
    <mergeCell ref="B5:E5"/>
    <mergeCell ref="B6:E6"/>
    <mergeCell ref="B15:E15"/>
    <mergeCell ref="B21:E21"/>
    <mergeCell ref="C24:E24"/>
    <mergeCell ref="B33:E33"/>
    <mergeCell ref="A34:E34"/>
  </mergeCells>
  <dataValidations count="1">
    <dataValidation type="list" allowBlank="1" showInputMessage="1" showErrorMessage="1" sqref="C13">
      <formula1>"All,Carousel,Reel,Image"</formula1>
    </dataValidation>
  </dataValidation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D4BD69"/>
    <pageSetUpPr fitToPage="1"/>
  </sheetPr>
  <dimension ref="A1:K3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13.7109375" customWidth="1"/>
    <col min="2" max="3" width="12.7109375" customWidth="1"/>
    <col min="4" max="5" width="11.7109375" customWidth="1"/>
    <col min="6" max="6" width="13.7109375" customWidth="1"/>
    <col min="7" max="7" width="12.7109375" customWidth="1"/>
    <col min="8" max="8" width="10.7109375" customWidth="1"/>
    <col min="9" max="9" width="14.7109375" customWidth="1"/>
    <col min="10" max="10" width="16.7109375" customWidth="1"/>
    <col min="11" max="11" width="14.7109375" customWidth="1"/>
  </cols>
  <sheetData>
    <row r="1" spans="1:11" s="1" customFormat="1" ht="26.25" customHeight="1">
      <c r="A1" s="1"/>
      <c r="B1" s="1"/>
      <c r="C1" s="1"/>
      <c r="D1" s="1"/>
      <c r="E1" s="1"/>
      <c r="F1" s="1"/>
      <c r="G1" s="1"/>
      <c r="H1" s="1"/>
      <c r="I1" s="1"/>
      <c r="J1" s="1"/>
      <c r="K1" s="1"/>
    </row>
    <row r="2" spans="1:11" s="1" customFormat="1" ht="30" customHeight="1">
      <c r="A2" s="1"/>
      <c r="B2" s="1"/>
      <c r="C2" s="1"/>
      <c r="D2" s="2" t="s">
        <v>0</v>
      </c>
      <c r="E2" s="1"/>
      <c r="F2" s="1"/>
      <c r="G2" s="1"/>
      <c r="H2" s="1"/>
      <c r="I2" s="1"/>
      <c r="J2" s="1"/>
      <c r="K2" s="1"/>
    </row>
    <row r="3" spans="1:11" s="1" customFormat="1" ht="26.25" customHeight="1">
      <c r="A3" s="1"/>
      <c r="B3" s="1"/>
      <c r="C3" s="1"/>
      <c r="D3" s="3" t="s">
        <v>35</v>
      </c>
      <c r="E3" s="1"/>
      <c r="F3" s="1"/>
      <c r="G3" s="1"/>
      <c r="H3" s="1"/>
      <c r="I3" s="1"/>
      <c r="J3" s="1"/>
      <c r="K3" s="1"/>
    </row>
    <row r="4" spans="1:11" s="4" customFormat="1" ht="3.75" customHeight="1">
      <c r="A4" s="4"/>
      <c r="B4" s="4"/>
      <c r="C4" s="4"/>
      <c r="D4" s="4"/>
      <c r="E4" s="4"/>
      <c r="F4" s="4"/>
      <c r="G4" s="4"/>
      <c r="H4" s="4"/>
      <c r="I4" s="4"/>
      <c r="J4" s="4"/>
      <c r="K4" s="4"/>
    </row>
    <row r="5" spans="1:11">
      <c r="A5" s="5" t="s">
        <v>36</v>
      </c>
      <c r="B5" s="5"/>
      <c r="C5" s="5"/>
      <c r="D5" s="5"/>
      <c r="E5" s="5"/>
      <c r="F5" s="5"/>
      <c r="G5" s="5"/>
      <c r="H5" s="5"/>
      <c r="I5" s="5"/>
      <c r="J5" s="5"/>
      <c r="K5" s="5"/>
    </row>
    <row r="6" spans="1:11" ht="33.75" customHeight="1">
      <c r="A6" s="20" t="s">
        <v>37</v>
      </c>
      <c r="B6" s="20" t="s">
        <v>38</v>
      </c>
      <c r="C6" s="20" t="s">
        <v>4</v>
      </c>
      <c r="D6" s="20" t="s">
        <v>39</v>
      </c>
      <c r="E6" s="20" t="s">
        <v>8</v>
      </c>
      <c r="F6" s="20" t="s">
        <v>9</v>
      </c>
      <c r="G6" s="20" t="s">
        <v>10</v>
      </c>
      <c r="H6" s="20" t="s">
        <v>40</v>
      </c>
      <c r="I6" s="20" t="s">
        <v>41</v>
      </c>
      <c r="J6" s="20" t="s">
        <v>42</v>
      </c>
      <c r="K6" s="20" t="s">
        <v>43</v>
      </c>
    </row>
    <row r="7" spans="1:11">
      <c r="A7" s="21">
        <v>46293</v>
      </c>
      <c r="B7" s="22" t="s">
        <v>14</v>
      </c>
      <c r="C7" s="23">
        <v>5100</v>
      </c>
      <c r="D7" s="23">
        <v>2100</v>
      </c>
      <c r="E7" s="23">
        <v>31</v>
      </c>
      <c r="F7" s="23">
        <v>3</v>
      </c>
      <c r="G7" s="23">
        <v>6</v>
      </c>
      <c r="H7" s="23">
        <v>9</v>
      </c>
      <c r="I7" s="24">
        <f>IF(OR(C7="",C7=0),"",(E7+F7+G7+H7)/C7)</f>
        <v>0.009607843137254901</v>
      </c>
      <c r="J7" s="24">
        <f>IF(OR(C7="",C7=0),"",(E7+F7)/C7)</f>
        <v>0.006666666666666667</v>
      </c>
      <c r="K7" s="24">
        <f>IF(OR(D7="",D7=0),"",(E7+F7+G7+H7)/D7)</f>
        <v>0.023333333333333334</v>
      </c>
    </row>
    <row r="8" spans="1:11">
      <c r="A8" s="21">
        <v>46296</v>
      </c>
      <c r="B8" s="22" t="s">
        <v>31</v>
      </c>
      <c r="C8" s="23">
        <v>5120</v>
      </c>
      <c r="D8" s="23">
        <v>1500</v>
      </c>
      <c r="E8" s="23">
        <v>27</v>
      </c>
      <c r="F8" s="23">
        <v>4</v>
      </c>
      <c r="G8" s="23">
        <v>11</v>
      </c>
      <c r="H8" s="23">
        <v>5</v>
      </c>
      <c r="I8" s="24">
        <f>IF(OR(C8="",C8=0),"",(E8+F8+G8+H8)/C8)</f>
        <v>0.0091796875</v>
      </c>
      <c r="J8" s="24">
        <f>IF(OR(C8="",C8=0),"",(E8+F8)/C8)</f>
        <v>0.0060546875</v>
      </c>
      <c r="K8" s="24">
        <f>IF(OR(D8="",D8=0),"",(E8+F8+G8+H8)/D8)</f>
        <v>0.03133333333333333</v>
      </c>
    </row>
    <row r="9" spans="1:11">
      <c r="A9" s="21">
        <v>46300</v>
      </c>
      <c r="B9" s="22" t="s">
        <v>32</v>
      </c>
      <c r="C9" s="23">
        <v>5150</v>
      </c>
      <c r="D9" s="23">
        <v>900</v>
      </c>
      <c r="E9" s="23">
        <v>15</v>
      </c>
      <c r="F9" s="23">
        <v>1</v>
      </c>
      <c r="G9" s="23">
        <v>1</v>
      </c>
      <c r="H9" s="23">
        <v>0</v>
      </c>
      <c r="I9" s="24">
        <f>IF(OR(C9="",C9=0),"",(E9+F9+G9+H9)/C9)</f>
        <v>0.0033009708737864077</v>
      </c>
      <c r="J9" s="24">
        <f>IF(OR(C9="",C9=0),"",(E9+F9)/C9)</f>
        <v>0.0031067961165048546</v>
      </c>
      <c r="K9" s="24">
        <f>IF(OR(D9="",D9=0),"",(E9+F9+G9+H9)/D9)</f>
        <v>0.01888888888888889</v>
      </c>
    </row>
    <row r="10" spans="1:11">
      <c r="A10" s="21">
        <v>46303</v>
      </c>
      <c r="B10" s="22" t="s">
        <v>14</v>
      </c>
      <c r="C10" s="23">
        <v>5190</v>
      </c>
      <c r="D10" s="23">
        <v>2600</v>
      </c>
      <c r="E10" s="23">
        <v>38</v>
      </c>
      <c r="F10" s="23">
        <v>5</v>
      </c>
      <c r="G10" s="23">
        <v>8</v>
      </c>
      <c r="H10" s="23">
        <v>14</v>
      </c>
      <c r="I10" s="24">
        <f>IF(OR(C10="",C10=0),"",(E10+F10+G10+H10)/C10)</f>
        <v>0.012524084778420038</v>
      </c>
      <c r="J10" s="24">
        <f>IF(OR(C10="",C10=0),"",(E10+F10)/C10)</f>
        <v>0.008285163776493257</v>
      </c>
      <c r="K10" s="24">
        <f>IF(OR(D10="",D10=0),"",(E10+F10+G10+H10)/D10)</f>
        <v>0.025</v>
      </c>
    </row>
    <row r="11" spans="1:11">
      <c r="A11" s="21">
        <v>46307</v>
      </c>
      <c r="B11" s="22" t="s">
        <v>31</v>
      </c>
      <c r="C11" s="23">
        <v>5230</v>
      </c>
      <c r="D11" s="23">
        <v>1700</v>
      </c>
      <c r="E11" s="23">
        <v>30</v>
      </c>
      <c r="F11" s="23">
        <v>2</v>
      </c>
      <c r="G11" s="23">
        <v>14</v>
      </c>
      <c r="H11" s="23">
        <v>6</v>
      </c>
      <c r="I11" s="24">
        <f>IF(OR(C11="",C11=0),"",(E11+F11+G11+H11)/C11)</f>
        <v>0.00994263862332696</v>
      </c>
      <c r="J11" s="24">
        <f>IF(OR(C11="",C11=0),"",(E11+F11)/C11)</f>
        <v>0.006118546845124283</v>
      </c>
      <c r="K11" s="24">
        <f>IF(OR(D11="",D11=0),"",(E11+F11+G11+H11)/D11)</f>
        <v>0.03058823529411765</v>
      </c>
    </row>
    <row r="12" spans="1:11">
      <c r="A12" s="21">
        <v>46310</v>
      </c>
      <c r="B12" s="22" t="s">
        <v>32</v>
      </c>
      <c r="C12" s="23">
        <v>5260</v>
      </c>
      <c r="D12" s="23">
        <v>800</v>
      </c>
      <c r="E12" s="23">
        <v>12</v>
      </c>
      <c r="F12" s="23">
        <v>1</v>
      </c>
      <c r="G12" s="23">
        <v>0</v>
      </c>
      <c r="H12" s="23">
        <v>1</v>
      </c>
      <c r="I12" s="24">
        <f>IF(OR(C12="",C12=0),"",(E12+F12+G12+H12)/C12)</f>
        <v>0.002661596958174905</v>
      </c>
      <c r="J12" s="24">
        <f>IF(OR(C12="",C12=0),"",(E12+F12)/C12)</f>
        <v>0.00247148288973384</v>
      </c>
      <c r="K12" s="24">
        <f>IF(OR(D12="",D12=0),"",(E12+F12+G12+H12)/D12)</f>
        <v>0.0175</v>
      </c>
    </row>
    <row r="13" spans="1:11">
      <c r="A13" s="25"/>
      <c r="B13" s="26"/>
      <c r="C13" s="27"/>
      <c r="D13" s="27"/>
      <c r="E13" s="27"/>
      <c r="F13" s="27"/>
      <c r="G13" s="27"/>
      <c r="H13" s="27"/>
      <c r="I13" s="24">
        <f>IF(OR(C13="",C13=0),"",(E13+F13+G13+H13)/C13)</f>
        <v/>
      </c>
      <c r="J13" s="24">
        <f>IF(OR(C13="",C13=0),"",(E13+F13)/C13)</f>
        <v/>
      </c>
      <c r="K13" s="24">
        <f>IF(OR(D13="",D13=0),"",(E13+F13+G13+H13)/D13)</f>
        <v/>
      </c>
    </row>
    <row r="14" spans="1:11">
      <c r="A14" s="25"/>
      <c r="B14" s="26"/>
      <c r="C14" s="27"/>
      <c r="D14" s="27"/>
      <c r="E14" s="27"/>
      <c r="F14" s="27"/>
      <c r="G14" s="27"/>
      <c r="H14" s="27"/>
      <c r="I14" s="24">
        <f>IF(OR(C14="",C14=0),"",(E14+F14+G14+H14)/C14)</f>
        <v/>
      </c>
      <c r="J14" s="24">
        <f>IF(OR(C14="",C14=0),"",(E14+F14)/C14)</f>
        <v/>
      </c>
      <c r="K14" s="24">
        <f>IF(OR(D14="",D14=0),"",(E14+F14+G14+H14)/D14)</f>
        <v/>
      </c>
    </row>
    <row r="15" spans="1:11">
      <c r="A15" s="25"/>
      <c r="B15" s="26"/>
      <c r="C15" s="27"/>
      <c r="D15" s="27"/>
      <c r="E15" s="27"/>
      <c r="F15" s="27"/>
      <c r="G15" s="27"/>
      <c r="H15" s="27"/>
      <c r="I15" s="24">
        <f>IF(OR(C15="",C15=0),"",(E15+F15+G15+H15)/C15)</f>
        <v/>
      </c>
      <c r="J15" s="24">
        <f>IF(OR(C15="",C15=0),"",(E15+F15)/C15)</f>
        <v/>
      </c>
      <c r="K15" s="24">
        <f>IF(OR(D15="",D15=0),"",(E15+F15+G15+H15)/D15)</f>
        <v/>
      </c>
    </row>
    <row r="16" spans="1:11">
      <c r="A16" s="25"/>
      <c r="B16" s="26"/>
      <c r="C16" s="27"/>
      <c r="D16" s="27"/>
      <c r="E16" s="27"/>
      <c r="F16" s="27"/>
      <c r="G16" s="27"/>
      <c r="H16" s="27"/>
      <c r="I16" s="24">
        <f>IF(OR(C16="",C16=0),"",(E16+F16+G16+H16)/C16)</f>
        <v/>
      </c>
      <c r="J16" s="24">
        <f>IF(OR(C16="",C16=0),"",(E16+F16)/C16)</f>
        <v/>
      </c>
      <c r="K16" s="24">
        <f>IF(OR(D16="",D16=0),"",(E16+F16+G16+H16)/D16)</f>
        <v/>
      </c>
    </row>
    <row r="17" spans="1:11">
      <c r="A17" s="25"/>
      <c r="B17" s="26"/>
      <c r="C17" s="27"/>
      <c r="D17" s="27"/>
      <c r="E17" s="27"/>
      <c r="F17" s="27"/>
      <c r="G17" s="27"/>
      <c r="H17" s="27"/>
      <c r="I17" s="24">
        <f>IF(OR(C17="",C17=0),"",(E17+F17+G17+H17)/C17)</f>
        <v/>
      </c>
      <c r="J17" s="24">
        <f>IF(OR(C17="",C17=0),"",(E17+F17)/C17)</f>
        <v/>
      </c>
      <c r="K17" s="24">
        <f>IF(OR(D17="",D17=0),"",(E17+F17+G17+H17)/D17)</f>
        <v/>
      </c>
    </row>
    <row r="18" spans="1:11">
      <c r="A18" s="25"/>
      <c r="B18" s="26"/>
      <c r="C18" s="27"/>
      <c r="D18" s="27"/>
      <c r="E18" s="27"/>
      <c r="F18" s="27"/>
      <c r="G18" s="27"/>
      <c r="H18" s="27"/>
      <c r="I18" s="24">
        <f>IF(OR(C18="",C18=0),"",(E18+F18+G18+H18)/C18)</f>
        <v/>
      </c>
      <c r="J18" s="24">
        <f>IF(OR(C18="",C18=0),"",(E18+F18)/C18)</f>
        <v/>
      </c>
      <c r="K18" s="24">
        <f>IF(OR(D18="",D18=0),"",(E18+F18+G18+H18)/D18)</f>
        <v/>
      </c>
    </row>
    <row r="19" spans="1:11">
      <c r="A19" s="25"/>
      <c r="B19" s="26"/>
      <c r="C19" s="27"/>
      <c r="D19" s="27"/>
      <c r="E19" s="27"/>
      <c r="F19" s="27"/>
      <c r="G19" s="27"/>
      <c r="H19" s="27"/>
      <c r="I19" s="24">
        <f>IF(OR(C19="",C19=0),"",(E19+F19+G19+H19)/C19)</f>
        <v/>
      </c>
      <c r="J19" s="24">
        <f>IF(OR(C19="",C19=0),"",(E19+F19)/C19)</f>
        <v/>
      </c>
      <c r="K19" s="24">
        <f>IF(OR(D19="",D19=0),"",(E19+F19+G19+H19)/D19)</f>
        <v/>
      </c>
    </row>
    <row r="20" spans="1:11">
      <c r="A20" s="25"/>
      <c r="B20" s="26"/>
      <c r="C20" s="27"/>
      <c r="D20" s="27"/>
      <c r="E20" s="27"/>
      <c r="F20" s="27"/>
      <c r="G20" s="27"/>
      <c r="H20" s="27"/>
      <c r="I20" s="24">
        <f>IF(OR(C20="",C20=0),"",(E20+F20+G20+H20)/C20)</f>
        <v/>
      </c>
      <c r="J20" s="24">
        <f>IF(OR(C20="",C20=0),"",(E20+F20)/C20)</f>
        <v/>
      </c>
      <c r="K20" s="24">
        <f>IF(OR(D20="",D20=0),"",(E20+F20+G20+H20)/D20)</f>
        <v/>
      </c>
    </row>
    <row r="21" spans="1:11">
      <c r="A21" s="25"/>
      <c r="B21" s="26"/>
      <c r="C21" s="27"/>
      <c r="D21" s="27"/>
      <c r="E21" s="27"/>
      <c r="F21" s="27"/>
      <c r="G21" s="27"/>
      <c r="H21" s="27"/>
      <c r="I21" s="24">
        <f>IF(OR(C21="",C21=0),"",(E21+F21+G21+H21)/C21)</f>
        <v/>
      </c>
      <c r="J21" s="24">
        <f>IF(OR(C21="",C21=0),"",(E21+F21)/C21)</f>
        <v/>
      </c>
      <c r="K21" s="24">
        <f>IF(OR(D21="",D21=0),"",(E21+F21+G21+H21)/D21)</f>
        <v/>
      </c>
    </row>
    <row r="22" spans="1:11">
      <c r="A22" s="25"/>
      <c r="B22" s="26"/>
      <c r="C22" s="27"/>
      <c r="D22" s="27"/>
      <c r="E22" s="27"/>
      <c r="F22" s="27"/>
      <c r="G22" s="27"/>
      <c r="H22" s="27"/>
      <c r="I22" s="24">
        <f>IF(OR(C22="",C22=0),"",(E22+F22+G22+H22)/C22)</f>
        <v/>
      </c>
      <c r="J22" s="24">
        <f>IF(OR(C22="",C22=0),"",(E22+F22)/C22)</f>
        <v/>
      </c>
      <c r="K22" s="24">
        <f>IF(OR(D22="",D22=0),"",(E22+F22+G22+H22)/D22)</f>
        <v/>
      </c>
    </row>
    <row r="23" spans="1:11">
      <c r="A23" s="25"/>
      <c r="B23" s="26"/>
      <c r="C23" s="27"/>
      <c r="D23" s="27"/>
      <c r="E23" s="27"/>
      <c r="F23" s="27"/>
      <c r="G23" s="27"/>
      <c r="H23" s="27"/>
      <c r="I23" s="24">
        <f>IF(OR(C23="",C23=0),"",(E23+F23+G23+H23)/C23)</f>
        <v/>
      </c>
      <c r="J23" s="24">
        <f>IF(OR(C23="",C23=0),"",(E23+F23)/C23)</f>
        <v/>
      </c>
      <c r="K23" s="24">
        <f>IF(OR(D23="",D23=0),"",(E23+F23+G23+H23)/D23)</f>
        <v/>
      </c>
    </row>
    <row r="24" spans="1:11">
      <c r="A24" s="25"/>
      <c r="B24" s="26"/>
      <c r="C24" s="27"/>
      <c r="D24" s="27"/>
      <c r="E24" s="27"/>
      <c r="F24" s="27"/>
      <c r="G24" s="27"/>
      <c r="H24" s="27"/>
      <c r="I24" s="24">
        <f>IF(OR(C24="",C24=0),"",(E24+F24+G24+H24)/C24)</f>
        <v/>
      </c>
      <c r="J24" s="24">
        <f>IF(OR(C24="",C24=0),"",(E24+F24)/C24)</f>
        <v/>
      </c>
      <c r="K24" s="24">
        <f>IF(OR(D24="",D24=0),"",(E24+F24+G24+H24)/D24)</f>
        <v/>
      </c>
    </row>
    <row r="25" spans="1:11">
      <c r="A25" s="25"/>
      <c r="B25" s="26"/>
      <c r="C25" s="27"/>
      <c r="D25" s="27"/>
      <c r="E25" s="27"/>
      <c r="F25" s="27"/>
      <c r="G25" s="27"/>
      <c r="H25" s="27"/>
      <c r="I25" s="24">
        <f>IF(OR(C25="",C25=0),"",(E25+F25+G25+H25)/C25)</f>
        <v/>
      </c>
      <c r="J25" s="24">
        <f>IF(OR(C25="",C25=0),"",(E25+F25)/C25)</f>
        <v/>
      </c>
      <c r="K25" s="24">
        <f>IF(OR(D25="",D25=0),"",(E25+F25+G25+H25)/D25)</f>
        <v/>
      </c>
    </row>
    <row r="26" spans="1:11">
      <c r="A26" s="25"/>
      <c r="B26" s="26"/>
      <c r="C26" s="27"/>
      <c r="D26" s="27"/>
      <c r="E26" s="27"/>
      <c r="F26" s="27"/>
      <c r="G26" s="27"/>
      <c r="H26" s="27"/>
      <c r="I26" s="24">
        <f>IF(OR(C26="",C26=0),"",(E26+F26+G26+H26)/C26)</f>
        <v/>
      </c>
      <c r="J26" s="24">
        <f>IF(OR(C26="",C26=0),"",(E26+F26)/C26)</f>
        <v/>
      </c>
      <c r="K26" s="24">
        <f>IF(OR(D26="",D26=0),"",(E26+F26+G26+H26)/D26)</f>
        <v/>
      </c>
    </row>
    <row r="27" spans="1:11">
      <c r="A27" s="25"/>
      <c r="B27" s="26"/>
      <c r="C27" s="27"/>
      <c r="D27" s="27"/>
      <c r="E27" s="27"/>
      <c r="F27" s="27"/>
      <c r="G27" s="27"/>
      <c r="H27" s="27"/>
      <c r="I27" s="24">
        <f>IF(OR(C27="",C27=0),"",(E27+F27+G27+H27)/C27)</f>
        <v/>
      </c>
      <c r="J27" s="24">
        <f>IF(OR(C27="",C27=0),"",(E27+F27)/C27)</f>
        <v/>
      </c>
      <c r="K27" s="24">
        <f>IF(OR(D27="",D27=0),"",(E27+F27+G27+H27)/D27)</f>
        <v/>
      </c>
    </row>
    <row r="28" spans="1:11">
      <c r="A28" s="25"/>
      <c r="B28" s="26"/>
      <c r="C28" s="27"/>
      <c r="D28" s="27"/>
      <c r="E28" s="27"/>
      <c r="F28" s="27"/>
      <c r="G28" s="27"/>
      <c r="H28" s="27"/>
      <c r="I28" s="24">
        <f>IF(OR(C28="",C28=0),"",(E28+F28+G28+H28)/C28)</f>
        <v/>
      </c>
      <c r="J28" s="24">
        <f>IF(OR(C28="",C28=0),"",(E28+F28)/C28)</f>
        <v/>
      </c>
      <c r="K28" s="24">
        <f>IF(OR(D28="",D28=0),"",(E28+F28+G28+H28)/D28)</f>
        <v/>
      </c>
    </row>
    <row r="29" spans="1:11">
      <c r="A29" s="25"/>
      <c r="B29" s="26"/>
      <c r="C29" s="27"/>
      <c r="D29" s="27"/>
      <c r="E29" s="27"/>
      <c r="F29" s="27"/>
      <c r="G29" s="27"/>
      <c r="H29" s="27"/>
      <c r="I29" s="24">
        <f>IF(OR(C29="",C29=0),"",(E29+F29+G29+H29)/C29)</f>
        <v/>
      </c>
      <c r="J29" s="24">
        <f>IF(OR(C29="",C29=0),"",(E29+F29)/C29)</f>
        <v/>
      </c>
      <c r="K29" s="24">
        <f>IF(OR(D29="",D29=0),"",(E29+F29+G29+H29)/D29)</f>
        <v/>
      </c>
    </row>
    <row r="30" spans="1:11">
      <c r="A30" s="25"/>
      <c r="B30" s="26"/>
      <c r="C30" s="27"/>
      <c r="D30" s="27"/>
      <c r="E30" s="27"/>
      <c r="F30" s="27"/>
      <c r="G30" s="27"/>
      <c r="H30" s="27"/>
      <c r="I30" s="24">
        <f>IF(OR(C30="",C30=0),"",(E30+F30+G30+H30)/C30)</f>
        <v/>
      </c>
      <c r="J30" s="24">
        <f>IF(OR(C30="",C30=0),"",(E30+F30)/C30)</f>
        <v/>
      </c>
      <c r="K30" s="24">
        <f>IF(OR(D30="",D30=0),"",(E30+F30+G30+H30)/D30)</f>
        <v/>
      </c>
    </row>
    <row r="31" spans="1:11">
      <c r="A31" s="25"/>
      <c r="B31" s="26"/>
      <c r="C31" s="27"/>
      <c r="D31" s="27"/>
      <c r="E31" s="27"/>
      <c r="F31" s="27"/>
      <c r="G31" s="27"/>
      <c r="H31" s="27"/>
      <c r="I31" s="24">
        <f>IF(OR(C31="",C31=0),"",(E31+F31+G31+H31)/C31)</f>
        <v/>
      </c>
      <c r="J31" s="24">
        <f>IF(OR(C31="",C31=0),"",(E31+F31)/C31)</f>
        <v/>
      </c>
      <c r="K31" s="24">
        <f>IF(OR(D31="",D31=0),"",(E31+F31+G31+H31)/D31)</f>
        <v/>
      </c>
    </row>
    <row r="32" spans="1:11">
      <c r="A32" s="25"/>
      <c r="B32" s="26"/>
      <c r="C32" s="27"/>
      <c r="D32" s="27"/>
      <c r="E32" s="27"/>
      <c r="F32" s="27"/>
      <c r="G32" s="27"/>
      <c r="H32" s="27"/>
      <c r="I32" s="24">
        <f>IF(OR(C32="",C32=0),"",(E32+F32+G32+H32)/C32)</f>
        <v/>
      </c>
      <c r="J32" s="24">
        <f>IF(OR(C32="",C32=0),"",(E32+F32)/C32)</f>
        <v/>
      </c>
      <c r="K32" s="24">
        <f>IF(OR(D32="",D32=0),"",(E32+F32+G32+H32)/D32)</f>
        <v/>
      </c>
    </row>
    <row r="33" spans="1:11">
      <c r="A33" s="25"/>
      <c r="B33" s="26"/>
      <c r="C33" s="27"/>
      <c r="D33" s="27"/>
      <c r="E33" s="27"/>
      <c r="F33" s="27"/>
      <c r="G33" s="27"/>
      <c r="H33" s="27"/>
      <c r="I33" s="24">
        <f>IF(OR(C33="",C33=0),"",(E33+F33+G33+H33)/C33)</f>
        <v/>
      </c>
      <c r="J33" s="24">
        <f>IF(OR(C33="",C33=0),"",(E33+F33)/C33)</f>
        <v/>
      </c>
      <c r="K33" s="24">
        <f>IF(OR(D33="",D33=0),"",(E33+F33+G33+H33)/D33)</f>
        <v/>
      </c>
    </row>
    <row r="34" spans="1:11">
      <c r="A34" s="25"/>
      <c r="B34" s="26"/>
      <c r="C34" s="27"/>
      <c r="D34" s="27"/>
      <c r="E34" s="27"/>
      <c r="F34" s="27"/>
      <c r="G34" s="27"/>
      <c r="H34" s="27"/>
      <c r="I34" s="24">
        <f>IF(OR(C34="",C34=0),"",(E34+F34+G34+H34)/C34)</f>
        <v/>
      </c>
      <c r="J34" s="24">
        <f>IF(OR(C34="",C34=0),"",(E34+F34)/C34)</f>
        <v/>
      </c>
      <c r="K34" s="24">
        <f>IF(OR(D34="",D34=0),"",(E34+F34+G34+H34)/D34)</f>
        <v/>
      </c>
    </row>
    <row r="35" spans="1:11">
      <c r="A35" s="25"/>
      <c r="B35" s="26"/>
      <c r="C35" s="27"/>
      <c r="D35" s="27"/>
      <c r="E35" s="27"/>
      <c r="F35" s="27"/>
      <c r="G35" s="27"/>
      <c r="H35" s="27"/>
      <c r="I35" s="24">
        <f>IF(OR(C35="",C35=0),"",(E35+F35+G35+H35)/C35)</f>
        <v/>
      </c>
      <c r="J35" s="24">
        <f>IF(OR(C35="",C35=0),"",(E35+F35)/C35)</f>
        <v/>
      </c>
      <c r="K35" s="24">
        <f>IF(OR(D35="",D35=0),"",(E35+F35+G35+H35)/D35)</f>
        <v/>
      </c>
    </row>
    <row r="36" spans="1:11">
      <c r="A36" s="25"/>
      <c r="B36" s="26"/>
      <c r="C36" s="27"/>
      <c r="D36" s="27"/>
      <c r="E36" s="27"/>
      <c r="F36" s="27"/>
      <c r="G36" s="27"/>
      <c r="H36" s="27"/>
      <c r="I36" s="24">
        <f>IF(OR(C36="",C36=0),"",(E36+F36+G36+H36)/C36)</f>
        <v/>
      </c>
      <c r="J36" s="24">
        <f>IF(OR(C36="",C36=0),"",(E36+F36)/C36)</f>
        <v/>
      </c>
      <c r="K36" s="24">
        <f>IF(OR(D36="",D36=0),"",(E36+F36+G36+H36)/D36)</f>
        <v/>
      </c>
    </row>
    <row r="38" spans="1:11">
      <c r="H38" s="28" t="s">
        <v>44</v>
      </c>
      <c r="I38" s="29">
        <f>IFERROR(AVERAGE(I7:I36),"")</f>
        <v>0.007869470311827201</v>
      </c>
      <c r="J38" s="29">
        <f>IFERROR(AVERAGE(J7:J36),"")</f>
        <v>0.00545055729908715</v>
      </c>
      <c r="K38" s="29">
        <f>IFERROR(AVERAGE(K7:K36),"")</f>
        <v>0.02444063180827887</v>
      </c>
    </row>
  </sheetData>
  <mergeCells count="1">
    <mergeCell ref="A5:K5"/>
  </mergeCells>
  <dataValidations count="1">
    <dataValidation type="list" allowBlank="1" showInputMessage="1" showErrorMessage="1" sqref="B7:B36">
      <formula1>"Reel,Carousel,Image,Story,Video"</formula1>
    </dataValidation>
  </dataValidation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4A1076"/>
    <pageSetUpPr fitToPage="1"/>
  </sheetPr>
  <dimension ref="A1:H18"/>
  <sheetViews>
    <sheetView showGridLines="0" workbookViewId="0"/>
  </sheetViews>
  <sheetFormatPr defaultRowHeight="15"/>
  <cols>
    <col min="1" max="1" width="26.7109375" customWidth="1"/>
    <col min="2" max="2" width="13.7109375" customWidth="1"/>
    <col min="3" max="5" width="18.7109375" customWidth="1"/>
    <col min="6" max="6" width="17.7109375" customWidth="1"/>
    <col min="7" max="7" width="10.7109375" customWidth="1"/>
    <col min="8" max="8" width="36.7109375" customWidth="1"/>
  </cols>
  <sheetData>
    <row r="1" spans="1:8" s="1" customFormat="1" ht="26.25" customHeight="1">
      <c r="A1" s="1"/>
      <c r="B1" s="1"/>
      <c r="C1" s="1"/>
      <c r="D1" s="1"/>
      <c r="E1" s="1"/>
      <c r="F1" s="1"/>
      <c r="G1" s="1"/>
      <c r="H1" s="1"/>
    </row>
    <row r="2" spans="1:8" s="1" customFormat="1" ht="30" customHeight="1">
      <c r="A2" s="1"/>
      <c r="B2" s="1"/>
      <c r="C2" s="1"/>
      <c r="D2" s="2" t="s">
        <v>0</v>
      </c>
      <c r="E2" s="1"/>
      <c r="F2" s="1"/>
      <c r="G2" s="1"/>
      <c r="H2" s="1"/>
    </row>
    <row r="3" spans="1:8" s="1" customFormat="1" ht="26.25" customHeight="1">
      <c r="A3" s="1"/>
      <c r="B3" s="1"/>
      <c r="C3" s="1"/>
      <c r="D3" s="3" t="s">
        <v>45</v>
      </c>
      <c r="E3" s="1"/>
      <c r="F3" s="1"/>
      <c r="G3" s="1"/>
      <c r="H3" s="1"/>
    </row>
    <row r="4" spans="1:8" s="4" customFormat="1" ht="3.75" customHeight="1">
      <c r="A4" s="4"/>
      <c r="B4" s="4"/>
      <c r="C4" s="4"/>
      <c r="D4" s="4"/>
      <c r="E4" s="4"/>
      <c r="F4" s="4"/>
      <c r="G4" s="4"/>
      <c r="H4" s="4"/>
    </row>
    <row r="5" spans="1:8">
      <c r="A5" s="5" t="s">
        <v>46</v>
      </c>
      <c r="B5" s="5"/>
      <c r="C5" s="5"/>
      <c r="D5" s="5"/>
      <c r="E5" s="5"/>
      <c r="F5" s="5"/>
      <c r="G5" s="5"/>
      <c r="H5" s="5"/>
    </row>
    <row r="6" spans="1:8" ht="39.75" customHeight="1">
      <c r="A6" s="20" t="s">
        <v>47</v>
      </c>
      <c r="B6" s="20" t="s">
        <v>4</v>
      </c>
      <c r="C6" s="20" t="s">
        <v>48</v>
      </c>
      <c r="D6" s="20" t="s">
        <v>49</v>
      </c>
      <c r="E6" s="20" t="s">
        <v>50</v>
      </c>
      <c r="F6" s="20" t="s">
        <v>23</v>
      </c>
      <c r="G6" s="20" t="s">
        <v>51</v>
      </c>
      <c r="H6" s="20" t="s">
        <v>52</v>
      </c>
    </row>
    <row r="7" spans="1:8" ht="30" customHeight="1">
      <c r="A7" s="30" t="s">
        <v>53</v>
      </c>
      <c r="B7" s="23">
        <v>24000</v>
      </c>
      <c r="C7" s="23">
        <v>610</v>
      </c>
      <c r="D7" s="23">
        <v>18</v>
      </c>
      <c r="E7" s="24">
        <f>IF(OR(B7="",B7=0),"",(C7+D7)/B7)</f>
        <v>0.026166666666666668</v>
      </c>
      <c r="F7" s="31">
        <f>IF(OR(C7="",C7=0),"",D7/C7*100)</f>
        <v>2.9508196721311477</v>
      </c>
      <c r="G7" s="22">
        <v>4</v>
      </c>
      <c r="H7" s="30" t="s">
        <v>54</v>
      </c>
    </row>
    <row r="8" spans="1:8" ht="30" customHeight="1">
      <c r="A8" s="30" t="s">
        <v>55</v>
      </c>
      <c r="B8" s="23">
        <v>96000</v>
      </c>
      <c r="C8" s="23">
        <v>1150</v>
      </c>
      <c r="D8" s="23">
        <v>9</v>
      </c>
      <c r="E8" s="24">
        <f>IF(OR(B8="",B8=0),"",(C8+D8)/B8)</f>
        <v>0.012072916666666666</v>
      </c>
      <c r="F8" s="31">
        <f>IF(OR(C8="",C8=0),"",D8/C8*100)</f>
        <v>0.782608695652174</v>
      </c>
      <c r="G8" s="22">
        <v>3</v>
      </c>
      <c r="H8" s="30" t="s">
        <v>56</v>
      </c>
    </row>
    <row r="9" spans="1:8" ht="30" customHeight="1">
      <c r="A9" s="30" t="s">
        <v>57</v>
      </c>
      <c r="B9" s="23">
        <v>8500</v>
      </c>
      <c r="C9" s="23">
        <v>340</v>
      </c>
      <c r="D9" s="23">
        <v>21</v>
      </c>
      <c r="E9" s="24">
        <f>IF(OR(B9="",B9=0),"",(C9+D9)/B9)</f>
        <v>0.04247058823529412</v>
      </c>
      <c r="F9" s="31">
        <f>IF(OR(C9="",C9=0),"",D9/C9*100)</f>
        <v>6.176470588235294</v>
      </c>
      <c r="G9" s="22">
        <v>5</v>
      </c>
      <c r="H9" s="30" t="s">
        <v>58</v>
      </c>
    </row>
    <row r="10" spans="1:8" ht="30" customHeight="1">
      <c r="A10" s="26"/>
      <c r="B10" s="27"/>
      <c r="C10" s="27"/>
      <c r="D10" s="27"/>
      <c r="E10" s="24">
        <f>IF(OR(B10="",B10=0),"",(C10+D10)/B10)</f>
        <v/>
      </c>
      <c r="F10" s="31">
        <f>IF(OR(C10="",C10=0),"",D10/C10*100)</f>
        <v/>
      </c>
      <c r="G10" s="26"/>
      <c r="H10" s="26"/>
    </row>
    <row r="11" spans="1:8" ht="30" customHeight="1">
      <c r="A11" s="26"/>
      <c r="B11" s="27"/>
      <c r="C11" s="27"/>
      <c r="D11" s="27"/>
      <c r="E11" s="24">
        <f>IF(OR(B11="",B11=0),"",(C11+D11)/B11)</f>
        <v/>
      </c>
      <c r="F11" s="31">
        <f>IF(OR(C11="",C11=0),"",D11/C11*100)</f>
        <v/>
      </c>
      <c r="G11" s="26"/>
      <c r="H11" s="26"/>
    </row>
    <row r="12" spans="1:8" ht="30" customHeight="1">
      <c r="A12" s="26"/>
      <c r="B12" s="27"/>
      <c r="C12" s="27"/>
      <c r="D12" s="27"/>
      <c r="E12" s="24">
        <f>IF(OR(B12="",B12=0),"",(C12+D12)/B12)</f>
        <v/>
      </c>
      <c r="F12" s="31">
        <f>IF(OR(C12="",C12=0),"",D12/C12*100)</f>
        <v/>
      </c>
      <c r="G12" s="26"/>
      <c r="H12" s="26"/>
    </row>
    <row r="13" spans="1:8" ht="30" customHeight="1">
      <c r="A13" s="26"/>
      <c r="B13" s="27"/>
      <c r="C13" s="27"/>
      <c r="D13" s="27"/>
      <c r="E13" s="24">
        <f>IF(OR(B13="",B13=0),"",(C13+D13)/B13)</f>
        <v/>
      </c>
      <c r="F13" s="31">
        <f>IF(OR(C13="",C13=0),"",D13/C13*100)</f>
        <v/>
      </c>
      <c r="G13" s="26"/>
      <c r="H13" s="26"/>
    </row>
    <row r="14" spans="1:8" ht="30" customHeight="1">
      <c r="A14" s="26"/>
      <c r="B14" s="27"/>
      <c r="C14" s="27"/>
      <c r="D14" s="27"/>
      <c r="E14" s="24">
        <f>IF(OR(B14="",B14=0),"",(C14+D14)/B14)</f>
        <v/>
      </c>
      <c r="F14" s="31">
        <f>IF(OR(C14="",C14=0),"",D14/C14*100)</f>
        <v/>
      </c>
      <c r="G14" s="26"/>
      <c r="H14" s="26"/>
    </row>
    <row r="15" spans="1:8" ht="30" customHeight="1">
      <c r="A15" s="26"/>
      <c r="B15" s="27"/>
      <c r="C15" s="27"/>
      <c r="D15" s="27"/>
      <c r="E15" s="24">
        <f>IF(OR(B15="",B15=0),"",(C15+D15)/B15)</f>
        <v/>
      </c>
      <c r="F15" s="31">
        <f>IF(OR(C15="",C15=0),"",D15/C15*100)</f>
        <v/>
      </c>
      <c r="G15" s="26"/>
      <c r="H15" s="26"/>
    </row>
    <row r="16" spans="1:8" ht="30" customHeight="1">
      <c r="A16" s="26"/>
      <c r="B16" s="27"/>
      <c r="C16" s="27"/>
      <c r="D16" s="27"/>
      <c r="E16" s="24">
        <f>IF(OR(B16="",B16=0),"",(C16+D16)/B16)</f>
        <v/>
      </c>
      <c r="F16" s="31">
        <f>IF(OR(C16="",C16=0),"",D16/C16*100)</f>
        <v/>
      </c>
      <c r="G16" s="26"/>
      <c r="H16" s="26"/>
    </row>
    <row r="18" spans="1:8" ht="63.75" customHeight="1">
      <c r="A18" s="18" t="s">
        <v>59</v>
      </c>
      <c r="B18" s="18"/>
      <c r="C18" s="18"/>
      <c r="D18" s="18"/>
      <c r="E18" s="18"/>
      <c r="F18" s="18"/>
      <c r="G18" s="18"/>
      <c r="H18" s="18"/>
    </row>
  </sheetData>
  <mergeCells count="2">
    <mergeCell ref="A5:H5"/>
    <mergeCell ref="A18:H18"/>
  </mergeCells>
  <conditionalFormatting sqref="E7:E16">
    <cfRule type="colorScale" priority="1">
      <colorScale>
        <cfvo type="min" val="0"/>
        <cfvo type="max" val="0"/>
        <color rgb="FFF6F2FF"/>
        <color rgb="FFD4BD69"/>
      </colorScale>
    </cfRule>
  </conditionalFormatting>
  <dataValidations count="1">
    <dataValidation type="whole" allowBlank="1" showInputMessage="1" showErrorMessage="1" sqref="G7:G16">
      <formula1>1</formula1>
      <formula2>5</formula2>
    </dataValidation>
  </dataValidation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4.xml><?xml version="1.0" encoding="utf-8"?>
<worksheet xmlns="http://schemas.openxmlformats.org/spreadsheetml/2006/main" xmlns:r="http://schemas.openxmlformats.org/officeDocument/2006/relationships">
  <sheetPr>
    <tabColor rgb="FF6B6580"/>
    <pageSetUpPr fitToPage="1"/>
  </sheetPr>
  <dimension ref="A1:C15"/>
  <sheetViews>
    <sheetView showGridLines="0" workbookViewId="0"/>
  </sheetViews>
  <sheetFormatPr defaultRowHeight="15"/>
  <cols>
    <col min="1" max="1" width="4.7109375" customWidth="1"/>
    <col min="2" max="2" width="40.7109375" customWidth="1"/>
    <col min="3" max="3" width="70.7109375" customWidth="1"/>
  </cols>
  <sheetData>
    <row r="1" spans="1:3" s="1" customFormat="1" ht="26.25" customHeight="1">
      <c r="A1" s="1"/>
      <c r="B1" s="1"/>
      <c r="C1" s="1"/>
    </row>
    <row r="2" spans="1:3" s="1" customFormat="1" ht="30" customHeight="1">
      <c r="A2" s="1"/>
      <c r="B2" s="1"/>
      <c r="C2" s="2" t="s">
        <v>0</v>
      </c>
    </row>
    <row r="3" spans="1:3" s="1" customFormat="1" ht="26.25" customHeight="1">
      <c r="A3" s="1"/>
      <c r="B3" s="1"/>
      <c r="C3" s="3" t="s">
        <v>60</v>
      </c>
    </row>
    <row r="4" spans="1:3" s="4" customFormat="1" ht="3.75" customHeight="1">
      <c r="A4" s="4"/>
      <c r="B4" s="4"/>
      <c r="C4" s="4"/>
    </row>
    <row r="6" spans="1:3">
      <c r="B6" s="6" t="s">
        <v>61</v>
      </c>
      <c r="C6" s="6"/>
    </row>
    <row r="7" spans="1:3" ht="48" customHeight="1">
      <c r="B7" s="7" t="s">
        <v>17</v>
      </c>
      <c r="C7" s="32" t="s">
        <v>62</v>
      </c>
    </row>
    <row r="8" spans="1:3" ht="48" customHeight="1">
      <c r="B8" s="7" t="s">
        <v>19</v>
      </c>
      <c r="C8" s="32" t="s">
        <v>63</v>
      </c>
    </row>
    <row r="9" spans="1:3" ht="48" customHeight="1">
      <c r="B9" s="7" t="s">
        <v>21</v>
      </c>
      <c r="C9" s="32" t="s">
        <v>64</v>
      </c>
    </row>
    <row r="11" spans="1:3">
      <c r="B11" s="6" t="s">
        <v>65</v>
      </c>
      <c r="C11" s="6"/>
    </row>
    <row r="12" spans="1:3" ht="60" customHeight="1">
      <c r="B12" s="7" t="s">
        <v>66</v>
      </c>
      <c r="C12" s="32" t="s">
        <v>67</v>
      </c>
    </row>
    <row r="13" spans="1:3" ht="60" customHeight="1">
      <c r="B13" s="7" t="s">
        <v>68</v>
      </c>
      <c r="C13" s="32" t="s">
        <v>69</v>
      </c>
    </row>
    <row r="15" spans="1:3" ht="21.75" customHeight="1">
      <c r="B15" s="18" t="s">
        <v>70</v>
      </c>
      <c r="C15" s="18"/>
    </row>
  </sheetData>
  <mergeCells count="3">
    <mergeCell ref="B6:C6"/>
    <mergeCell ref="B11:C11"/>
    <mergeCell ref="B15:C15"/>
  </mergeCell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Multiple posts</vt:lpstr>
      <vt:lpstr>Compare influencers</vt:lpstr>
      <vt:lpstr>Formulas and sources</vt:lpstr>
    </vt:vector>
  </TitlesOfParts>
  <Company>alexlatino.com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Instagram engagement calculator</dc:title>
  <dc:creator>Alex Latino</dc:creator>
  <dc:description>Free template from alexlatino.com/blog</dc:description>
  <cp:lastModifiedBy>Alex Latino</cp:lastModifiedBy>
  <dcterms:created xsi:type="dcterms:W3CDTF">2026-10-28T19:41:37Z</dcterms:created>
  <dcterms:modified xsi:type="dcterms:W3CDTF">2026-10-28T19:41:37Z</dcterms:modified>
</cp:coreProperties>
</file>